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MIS DOCUMENTOS\REVISIÓN 2024\SEVAC 2024 Y CUENTA PUBLICA\PROYECCIÓN A 5 AÑOS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23" i="1" l="1"/>
  <c r="O55" i="1" l="1"/>
  <c r="N55" i="1"/>
  <c r="M55" i="1"/>
  <c r="L55" i="1"/>
  <c r="K55" i="1"/>
  <c r="J55" i="1"/>
  <c r="I55" i="1"/>
  <c r="H55" i="1"/>
  <c r="G55" i="1"/>
  <c r="F55" i="1"/>
  <c r="E55" i="1"/>
  <c r="D55" i="1"/>
  <c r="O47" i="1"/>
  <c r="N47" i="1"/>
  <c r="M47" i="1"/>
  <c r="L47" i="1"/>
  <c r="K47" i="1"/>
  <c r="J47" i="1"/>
  <c r="I47" i="1"/>
  <c r="H47" i="1"/>
  <c r="G47" i="1"/>
  <c r="F47" i="1"/>
  <c r="E47" i="1"/>
  <c r="D47" i="1"/>
  <c r="O23" i="1"/>
  <c r="N23" i="1"/>
  <c r="M23" i="1"/>
  <c r="L23" i="1"/>
  <c r="K23" i="1"/>
  <c r="J23" i="1"/>
  <c r="I23" i="1"/>
  <c r="H23" i="1"/>
  <c r="G23" i="1"/>
  <c r="F23" i="1"/>
  <c r="E23" i="1"/>
  <c r="C23" i="1" s="1"/>
  <c r="C28" i="1"/>
  <c r="D12" i="1" l="1"/>
  <c r="O12" i="1"/>
  <c r="N12" i="1"/>
  <c r="M12" i="1"/>
  <c r="L12" i="1"/>
  <c r="K12" i="1"/>
  <c r="J12" i="1"/>
  <c r="I12" i="1"/>
  <c r="H12" i="1"/>
  <c r="G12" i="1"/>
  <c r="F12" i="1"/>
  <c r="E12" i="1"/>
  <c r="C60" i="1" l="1"/>
  <c r="C55" i="1"/>
  <c r="C48" i="1"/>
  <c r="C47" i="1"/>
  <c r="C27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<sst xmlns="http://schemas.openxmlformats.org/spreadsheetml/2006/main" count="71" uniqueCount="69">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</sst>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166" fontId="19" fillId="2" borderId="6" xfId="0" applyNumberFormat="1" applyFont="1" applyFill="1" applyBorder="1" applyAlignment="1">
      <alignment horizontal="right" vertical="center" wrapText="1"/>
    </xf>
    <xf numFmtId="166" fontId="19" fillId="0" borderId="6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topLeftCell="A16" zoomScale="91" zoomScaleNormal="91" workbookViewId="0">
      <selection activeCell="G31" sqref="G31"/>
    </sheetView>
  </sheetViews>
  <sheetFormatPr baseColWidth="10" defaultColWidth="5" defaultRowHeight="12.75" x14ac:dyDescent="0.2"/>
  <cols>
    <col min="1" max="1" width="5" style="6"/>
    <col min="2" max="2" width="68.5703125" style="6" customWidth="1"/>
    <col min="3" max="15" width="16.42578125" style="6" customWidth="1"/>
    <col min="16" max="16384" width="5" style="6"/>
  </cols>
  <sheetData>
    <row r="3" spans="2:15" s="7" customFormat="1" x14ac:dyDescent="0.2">
      <c r="B3" s="18" t="s">
        <v>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5" s="7" customFormat="1" x14ac:dyDescent="0.2">
      <c r="B4" s="18" t="s">
        <v>68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s="7" customFormat="1" x14ac:dyDescent="0.2">
      <c r="B5" s="18" t="s">
        <v>64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2:15" s="7" customForma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s="7" customFormat="1" x14ac:dyDescent="0.2">
      <c r="B7" s="8" t="s">
        <v>66</v>
      </c>
      <c r="C7" s="19" t="s">
        <v>67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s="7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7" customFormat="1" x14ac:dyDescent="0.2"/>
    <row r="10" spans="2:15" s="7" customFormat="1" x14ac:dyDescent="0.2"/>
    <row r="11" spans="2:15" x14ac:dyDescent="0.2">
      <c r="B11" s="9"/>
      <c r="C11" s="10" t="s">
        <v>0</v>
      </c>
      <c r="D11" s="10" t="s">
        <v>1</v>
      </c>
      <c r="E11" s="10" t="s">
        <v>2</v>
      </c>
      <c r="F11" s="10" t="s">
        <v>3</v>
      </c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  <c r="L11" s="10" t="s">
        <v>9</v>
      </c>
      <c r="M11" s="10" t="s">
        <v>10</v>
      </c>
      <c r="N11" s="10" t="s">
        <v>11</v>
      </c>
      <c r="O11" s="10" t="s">
        <v>12</v>
      </c>
    </row>
    <row r="12" spans="2:15" s="1" customFormat="1" x14ac:dyDescent="0.2">
      <c r="B12" s="2" t="s">
        <v>13</v>
      </c>
      <c r="C12" s="15">
        <f>+C23+C39+C43+C47+C55</f>
        <v>11873499215.000092</v>
      </c>
      <c r="D12" s="15">
        <f>+D23+D39+D43+D47+D55</f>
        <v>910325317.37000024</v>
      </c>
      <c r="E12" s="15">
        <f t="shared" ref="E12:O12" si="0">+E23+E39+E43+E47+E55</f>
        <v>840955733.44999921</v>
      </c>
      <c r="F12" s="15">
        <f t="shared" si="0"/>
        <v>991166783.44999945</v>
      </c>
      <c r="G12" s="15">
        <f t="shared" si="0"/>
        <v>758749460.12999928</v>
      </c>
      <c r="H12" s="15">
        <f t="shared" si="0"/>
        <v>874197988.14000082</v>
      </c>
      <c r="I12" s="15">
        <f t="shared" si="0"/>
        <v>1407353661.4400072</v>
      </c>
      <c r="J12" s="15">
        <f t="shared" si="0"/>
        <v>915451278.61001921</v>
      </c>
      <c r="K12" s="15">
        <f t="shared" si="0"/>
        <v>922722306.37001836</v>
      </c>
      <c r="L12" s="15">
        <f t="shared" si="0"/>
        <v>902098011.21001935</v>
      </c>
      <c r="M12" s="15">
        <f t="shared" si="0"/>
        <v>907857719.99001777</v>
      </c>
      <c r="N12" s="15">
        <f t="shared" si="0"/>
        <v>967198800.09000802</v>
      </c>
      <c r="O12" s="15">
        <f t="shared" si="0"/>
        <v>1475422154.7500024</v>
      </c>
    </row>
    <row r="13" spans="2:15" s="1" customFormat="1" x14ac:dyDescent="0.2">
      <c r="B13" s="3" t="s">
        <v>14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</row>
    <row r="14" spans="2:15" s="1" customFormat="1" x14ac:dyDescent="0.2">
      <c r="B14" s="4" t="s">
        <v>15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</row>
    <row r="15" spans="2:15" s="1" customFormat="1" x14ac:dyDescent="0.2">
      <c r="B15" s="4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2:15" s="1" customFormat="1" x14ac:dyDescent="0.2">
      <c r="B16" s="4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2:15" s="1" customFormat="1" x14ac:dyDescent="0.2">
      <c r="B17" s="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2:15" s="1" customFormat="1" x14ac:dyDescent="0.2">
      <c r="B18" s="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2:15" s="1" customFormat="1" x14ac:dyDescent="0.2">
      <c r="B19" s="4" t="s">
        <v>20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2:15" s="1" customFormat="1" x14ac:dyDescent="0.2">
      <c r="B20" s="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2:15" s="1" customFormat="1" x14ac:dyDescent="0.2">
      <c r="B21" s="4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2:15" s="1" customFormat="1" ht="25.5" x14ac:dyDescent="0.2">
      <c r="B22" s="4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2:15" x14ac:dyDescent="0.2">
      <c r="B23" s="11" t="s">
        <v>24</v>
      </c>
      <c r="C23" s="16">
        <f>SUBTOTAL(9,D23:O23)</f>
        <v>3963453875</v>
      </c>
      <c r="D23" s="16">
        <f>+D27+D28</f>
        <v>318479589.48000002</v>
      </c>
      <c r="E23" s="16">
        <f t="shared" ref="E23:O23" si="1">+E27+E28</f>
        <v>313831436.75999999</v>
      </c>
      <c r="F23" s="16">
        <f t="shared" si="1"/>
        <v>382106095.80000001</v>
      </c>
      <c r="G23" s="16">
        <f t="shared" si="1"/>
        <v>259044586.13</v>
      </c>
      <c r="H23" s="16">
        <f t="shared" si="1"/>
        <v>320838447.38</v>
      </c>
      <c r="I23" s="16">
        <f t="shared" si="1"/>
        <v>333680797.15000004</v>
      </c>
      <c r="J23" s="16">
        <f t="shared" si="1"/>
        <v>339245487.07999998</v>
      </c>
      <c r="K23" s="16">
        <f t="shared" si="1"/>
        <v>339245487.07999998</v>
      </c>
      <c r="L23" s="16">
        <f t="shared" si="1"/>
        <v>339245487.07999998</v>
      </c>
      <c r="M23" s="16">
        <f t="shared" si="1"/>
        <v>339245487.07999998</v>
      </c>
      <c r="N23" s="16">
        <f t="shared" si="1"/>
        <v>339245487.07999998</v>
      </c>
      <c r="O23" s="16">
        <f t="shared" si="1"/>
        <v>339245486.89999998</v>
      </c>
    </row>
    <row r="24" spans="2:15" s="1" customFormat="1" x14ac:dyDescent="0.2">
      <c r="B24" s="4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2:15" s="1" customFormat="1" x14ac:dyDescent="0.2">
      <c r="B25" s="4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</row>
    <row r="26" spans="2:15" s="1" customFormat="1" x14ac:dyDescent="0.2">
      <c r="B26" s="4" t="s">
        <v>27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</row>
    <row r="27" spans="2:15" x14ac:dyDescent="0.2">
      <c r="B27" s="12" t="s">
        <v>28</v>
      </c>
      <c r="C27" s="16">
        <f>SUBTOTAL(9,D27:O27)</f>
        <v>3940558112.6099992</v>
      </c>
      <c r="D27" s="16">
        <v>316639822.12</v>
      </c>
      <c r="E27" s="16">
        <v>312018520.48000002</v>
      </c>
      <c r="F27" s="16">
        <v>379898775.94</v>
      </c>
      <c r="G27" s="16">
        <v>257548158.13</v>
      </c>
      <c r="H27" s="16">
        <v>318985053.56</v>
      </c>
      <c r="I27" s="16">
        <v>331753216.68000001</v>
      </c>
      <c r="J27" s="16">
        <v>337285760.94999999</v>
      </c>
      <c r="K27" s="16">
        <v>337285760.94999999</v>
      </c>
      <c r="L27" s="16">
        <v>337285760.94999999</v>
      </c>
      <c r="M27" s="16">
        <v>337285760.94999999</v>
      </c>
      <c r="N27" s="16">
        <v>337285760.94999999</v>
      </c>
      <c r="O27" s="16">
        <v>337285760.94999999</v>
      </c>
    </row>
    <row r="28" spans="2:15" s="1" customFormat="1" x14ac:dyDescent="0.2">
      <c r="B28" s="4" t="s">
        <v>21</v>
      </c>
      <c r="C28" s="16">
        <f>SUBTOTAL(9,D28:O28)</f>
        <v>22895762.389999997</v>
      </c>
      <c r="D28" s="15">
        <v>1839767.36</v>
      </c>
      <c r="E28" s="15">
        <v>1812916.28</v>
      </c>
      <c r="F28" s="15">
        <v>2207319.86</v>
      </c>
      <c r="G28" s="15">
        <v>1496428</v>
      </c>
      <c r="H28" s="15">
        <v>1853393.82</v>
      </c>
      <c r="I28" s="15">
        <v>1927580.47</v>
      </c>
      <c r="J28" s="15">
        <v>1959726.13</v>
      </c>
      <c r="K28" s="15">
        <v>1959726.13</v>
      </c>
      <c r="L28" s="15">
        <v>1959726.13</v>
      </c>
      <c r="M28" s="15">
        <v>1959726.13</v>
      </c>
      <c r="N28" s="15">
        <v>1959726.13</v>
      </c>
      <c r="O28" s="15">
        <v>1959725.95</v>
      </c>
    </row>
    <row r="29" spans="2:15" s="1" customFormat="1" x14ac:dyDescent="0.2">
      <c r="B29" s="5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2:15" s="1" customFormat="1" x14ac:dyDescent="0.2">
      <c r="B30" s="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2:15" s="1" customFormat="1" ht="38.25" x14ac:dyDescent="0.2">
      <c r="B31" s="4" t="s">
        <v>31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2:15" s="1" customFormat="1" x14ac:dyDescent="0.2">
      <c r="B32" s="3" t="s">
        <v>32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2:15" s="1" customFormat="1" ht="25.5" x14ac:dyDescent="0.2">
      <c r="B33" s="4" t="s">
        <v>33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2:15" s="1" customFormat="1" x14ac:dyDescent="0.2">
      <c r="B34" s="4" t="s">
        <v>34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</row>
    <row r="35" spans="2:15" s="1" customFormat="1" x14ac:dyDescent="0.2">
      <c r="B35" s="4" t="s">
        <v>35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</row>
    <row r="36" spans="2:15" s="1" customFormat="1" x14ac:dyDescent="0.2">
      <c r="B36" s="4" t="s">
        <v>36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</row>
    <row r="37" spans="2:15" s="1" customFormat="1" x14ac:dyDescent="0.2">
      <c r="B37" s="4" t="s">
        <v>21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</row>
    <row r="38" spans="2:15" s="1" customFormat="1" ht="25.5" x14ac:dyDescent="0.2">
      <c r="B38" s="4" t="s">
        <v>37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</row>
    <row r="39" spans="2:15" x14ac:dyDescent="0.2">
      <c r="B39" s="13" t="s">
        <v>38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</row>
    <row r="40" spans="2:15" x14ac:dyDescent="0.2">
      <c r="B40" s="12" t="s">
        <v>39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</row>
    <row r="41" spans="2:15" s="1" customFormat="1" x14ac:dyDescent="0.2">
      <c r="B41" s="4" t="s">
        <v>40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2:15" s="1" customFormat="1" ht="25.5" x14ac:dyDescent="0.2">
      <c r="B42" s="4" t="s">
        <v>41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2:15" x14ac:dyDescent="0.2">
      <c r="B43" s="13" t="s">
        <v>42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2:15" x14ac:dyDescent="0.2">
      <c r="B44" s="12" t="s">
        <v>43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</row>
    <row r="45" spans="2:15" s="1" customFormat="1" x14ac:dyDescent="0.2">
      <c r="B45" s="4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s="1" customFormat="1" ht="25.5" x14ac:dyDescent="0.2">
      <c r="B46" s="4" t="s">
        <v>45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2">
      <c r="B47" s="11" t="s">
        <v>46</v>
      </c>
      <c r="C47" s="16">
        <f t="shared" ref="C47:C48" si="2">SUBTOTAL(9,D47:O47)</f>
        <v>7076464713.6500912</v>
      </c>
      <c r="D47" s="16">
        <f>+D48</f>
        <v>520382881.54000014</v>
      </c>
      <c r="E47" s="16">
        <f t="shared" ref="E47:O47" si="3">+E48</f>
        <v>464840479.02999926</v>
      </c>
      <c r="F47" s="16">
        <f t="shared" si="3"/>
        <v>545816015.30999947</v>
      </c>
      <c r="G47" s="16">
        <f t="shared" si="3"/>
        <v>434664034.36999935</v>
      </c>
      <c r="H47" s="16">
        <f t="shared" si="3"/>
        <v>488788845.52000076</v>
      </c>
      <c r="I47" s="16">
        <f t="shared" si="3"/>
        <v>1013445519.9900072</v>
      </c>
      <c r="J47" s="16">
        <f t="shared" si="3"/>
        <v>504287982.22001922</v>
      </c>
      <c r="K47" s="16">
        <f t="shared" si="3"/>
        <v>511194176.4600184</v>
      </c>
      <c r="L47" s="16">
        <f t="shared" si="3"/>
        <v>487163659.6000194</v>
      </c>
      <c r="M47" s="16">
        <f t="shared" si="3"/>
        <v>492541497.53001785</v>
      </c>
      <c r="N47" s="16">
        <f t="shared" si="3"/>
        <v>551500706.78000808</v>
      </c>
      <c r="O47" s="16">
        <f t="shared" si="3"/>
        <v>1061838915.3000025</v>
      </c>
    </row>
    <row r="48" spans="2:15" x14ac:dyDescent="0.2">
      <c r="B48" s="12" t="s">
        <v>47</v>
      </c>
      <c r="C48" s="16">
        <f t="shared" si="2"/>
        <v>7076464713.6500912</v>
      </c>
      <c r="D48" s="16">
        <v>520382881.54000014</v>
      </c>
      <c r="E48" s="16">
        <v>464840479.02999926</v>
      </c>
      <c r="F48" s="16">
        <v>545816015.30999947</v>
      </c>
      <c r="G48" s="16">
        <v>434664034.36999935</v>
      </c>
      <c r="H48" s="16">
        <v>488788845.52000076</v>
      </c>
      <c r="I48" s="16">
        <v>1013445519.9900072</v>
      </c>
      <c r="J48" s="16">
        <v>504287982.22001922</v>
      </c>
      <c r="K48" s="16">
        <v>511194176.4600184</v>
      </c>
      <c r="L48" s="16">
        <v>487163659.6000194</v>
      </c>
      <c r="M48" s="16">
        <v>492541497.53001785</v>
      </c>
      <c r="N48" s="16">
        <v>551500706.78000808</v>
      </c>
      <c r="O48" s="16">
        <v>1061838915.3000025</v>
      </c>
    </row>
    <row r="49" spans="2:15" s="1" customFormat="1" x14ac:dyDescent="0.2">
      <c r="B49" s="4" t="s">
        <v>48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2:15" s="1" customFormat="1" ht="25.5" x14ac:dyDescent="0.2">
      <c r="B50" s="4" t="s">
        <v>49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s="1" customFormat="1" x14ac:dyDescent="0.2">
      <c r="B51" s="3" t="s">
        <v>50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s="1" customFormat="1" x14ac:dyDescent="0.2">
      <c r="B52" s="4" t="s">
        <v>51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s="1" customFormat="1" x14ac:dyDescent="0.2">
      <c r="B53" s="4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2:15" s="1" customFormat="1" x14ac:dyDescent="0.2">
      <c r="B54" s="4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2:15" x14ac:dyDescent="0.2">
      <c r="B55" s="13" t="s">
        <v>54</v>
      </c>
      <c r="C55" s="16">
        <f>SUBTOTAL(9,D55:O55)</f>
        <v>833580626.3499999</v>
      </c>
      <c r="D55" s="16">
        <f>+D60</f>
        <v>71462846.349999994</v>
      </c>
      <c r="E55" s="16">
        <f t="shared" ref="E55:O55" si="4">+E60</f>
        <v>62283817.659999996</v>
      </c>
      <c r="F55" s="16">
        <f t="shared" si="4"/>
        <v>63244672.340000004</v>
      </c>
      <c r="G55" s="16">
        <f t="shared" si="4"/>
        <v>65040839.629999995</v>
      </c>
      <c r="H55" s="16">
        <f t="shared" si="4"/>
        <v>64570695.239999995</v>
      </c>
      <c r="I55" s="16">
        <f t="shared" si="4"/>
        <v>60227344.299999997</v>
      </c>
      <c r="J55" s="16">
        <f t="shared" si="4"/>
        <v>71917809.310000002</v>
      </c>
      <c r="K55" s="16">
        <f t="shared" si="4"/>
        <v>72282642.829999998</v>
      </c>
      <c r="L55" s="16">
        <f t="shared" si="4"/>
        <v>75688864.530000001</v>
      </c>
      <c r="M55" s="16">
        <f t="shared" si="4"/>
        <v>76070735.379999995</v>
      </c>
      <c r="N55" s="16">
        <f t="shared" si="4"/>
        <v>76452606.230000004</v>
      </c>
      <c r="O55" s="16">
        <f t="shared" si="4"/>
        <v>74337752.550000012</v>
      </c>
    </row>
    <row r="56" spans="2:15" s="1" customFormat="1" x14ac:dyDescent="0.2">
      <c r="B56" s="4" t="s">
        <v>55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2:15" s="1" customFormat="1" x14ac:dyDescent="0.2">
      <c r="B57" s="4" t="s">
        <v>56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2:15" s="1" customFormat="1" x14ac:dyDescent="0.2">
      <c r="B58" s="4" t="s">
        <v>57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2:15" s="1" customFormat="1" x14ac:dyDescent="0.2">
      <c r="B59" s="4" t="s">
        <v>58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2:15" x14ac:dyDescent="0.2">
      <c r="B60" s="12" t="s">
        <v>59</v>
      </c>
      <c r="C60" s="16">
        <f>SUBTOTAL(9,D60:O60)</f>
        <v>833580626.3499999</v>
      </c>
      <c r="D60" s="16">
        <v>71462846.349999994</v>
      </c>
      <c r="E60" s="16">
        <v>62283817.659999996</v>
      </c>
      <c r="F60" s="16">
        <v>63244672.340000004</v>
      </c>
      <c r="G60" s="16">
        <v>65040839.629999995</v>
      </c>
      <c r="H60" s="16">
        <v>64570695.239999995</v>
      </c>
      <c r="I60" s="16">
        <v>60227344.299999997</v>
      </c>
      <c r="J60" s="16">
        <v>71917809.310000002</v>
      </c>
      <c r="K60" s="16">
        <v>72282642.829999998</v>
      </c>
      <c r="L60" s="16">
        <v>75688864.530000001</v>
      </c>
      <c r="M60" s="16">
        <v>76070735.379999995</v>
      </c>
      <c r="N60" s="16">
        <v>76452606.230000004</v>
      </c>
      <c r="O60" s="16">
        <v>74337752.550000012</v>
      </c>
    </row>
    <row r="61" spans="2:15" s="1" customFormat="1" x14ac:dyDescent="0.2">
      <c r="B61" s="4" t="s">
        <v>60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2" spans="2:15" s="1" customFormat="1" x14ac:dyDescent="0.2">
      <c r="B62" s="3" t="s">
        <v>61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</row>
    <row r="63" spans="2:15" s="1" customFormat="1" x14ac:dyDescent="0.2">
      <c r="B63" s="4" t="s">
        <v>62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</row>
    <row r="64" spans="2:15" s="1" customFormat="1" x14ac:dyDescent="0.2">
      <c r="B64" s="4" t="s">
        <v>63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</row>
    <row r="71" spans="3:3" x14ac:dyDescent="0.2">
      <c r="C71" s="14"/>
    </row>
    <row r="72" spans="3:3" x14ac:dyDescent="0.2">
      <c r="C72" s="14"/>
    </row>
    <row r="73" spans="3:3" x14ac:dyDescent="0.2">
      <c r="C73" s="14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Molino</cp:lastModifiedBy>
  <cp:lastPrinted>2018-04-17T23:55:38Z</cp:lastPrinted>
  <dcterms:created xsi:type="dcterms:W3CDTF">2014-03-14T22:16:36Z</dcterms:created>
  <dcterms:modified xsi:type="dcterms:W3CDTF">2024-04-18T17:32:31Z</dcterms:modified>
</cp:coreProperties>
</file>